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表格" sheetId="2" r:id="rId1"/>
  </sheets>
  <definedNames>
    <definedName name="_xlnm.Print_Titles" localSheetId="0">表格!$4:$4</definedName>
  </definedNames>
  <calcPr calcId="144525"/>
</workbook>
</file>

<file path=xl/sharedStrings.xml><?xml version="1.0" encoding="utf-8"?>
<sst xmlns="http://schemas.openxmlformats.org/spreadsheetml/2006/main" count="28" uniqueCount="28">
  <si>
    <t>附件7：</t>
  </si>
  <si>
    <t>律师事务所缴纳2020年会费、互助金统计表</t>
  </si>
  <si>
    <r>
      <t xml:space="preserve">                    </t>
    </r>
    <r>
      <rPr>
        <b/>
        <sz val="12"/>
        <rFont val="宋体"/>
        <charset val="134"/>
      </rPr>
      <t>律师事务所</t>
    </r>
  </si>
  <si>
    <t>属地</t>
  </si>
  <si>
    <t>个人会费标准</t>
  </si>
  <si>
    <t>人员信息</t>
  </si>
  <si>
    <t>会费、互助金明细（元）</t>
  </si>
  <si>
    <t>2020年度减免个人会费</t>
  </si>
  <si>
    <t>备注</t>
  </si>
  <si>
    <t>总人数</t>
  </si>
  <si>
    <t>其中：2020年首次执业且30周岁以下的律师</t>
  </si>
  <si>
    <t>2019年首次执业且30周岁以下的律师</t>
  </si>
  <si>
    <t>符合减免政策的生育女律师</t>
  </si>
  <si>
    <t>符合减免政策的患病律师</t>
  </si>
  <si>
    <t>不超过35周岁的青年律师</t>
  </si>
  <si>
    <t>团体会费</t>
  </si>
  <si>
    <t>原应缴个人会费</t>
  </si>
  <si>
    <t>扣除免交全年个人会费</t>
  </si>
  <si>
    <t>扣除阶段性减免青年律师会费</t>
  </si>
  <si>
    <t>互助金</t>
  </si>
  <si>
    <t>应缴合计</t>
  </si>
  <si>
    <t>市直</t>
  </si>
  <si>
    <t>单位负责人：</t>
  </si>
  <si>
    <t>注：1.凡符合减免条件的，依照《安徽省律师协会会费减免实施办法》提交会费减免申请，并按照要求报送相应材料，由省律协审核后予以减免；</t>
  </si>
  <si>
    <t xml:space="preserve">    2.符合市律协《关于应对新冠肺炎疫情影响阶段性减免青年律师会费的决定》的减免条件，在专职律师花名册中注明申请减免，由市律协审核后予以减免；</t>
  </si>
  <si>
    <t xml:space="preserve">    3.团体会费中已扣减省律协给予每家2000元的减免优惠；</t>
  </si>
  <si>
    <t xml:space="preserve">    4.直接填列属地和律师人员信息，自动计算会费，按照“应缴合计”缴纳会费，如有特殊情况在备注里说明（如部分提前缴纳互助金）；</t>
  </si>
  <si>
    <t xml:space="preserve">    5.会费缴纳与年度考核工作一并完成。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</si>
</sst>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</numFmts>
  <fonts count="34">
    <font>
      <sz val="12"/>
      <name val="宋体"/>
      <charset val="134"/>
    </font>
    <font>
      <sz val="12"/>
      <name val="Times New Roman"/>
      <charset val="134"/>
    </font>
    <font>
      <sz val="12"/>
      <color rgb="FFFF0000"/>
      <name val="宋体"/>
      <charset val="134"/>
    </font>
    <font>
      <b/>
      <sz val="15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4"/>
      <name val="仿宋_GB2312"/>
      <charset val="134"/>
    </font>
    <font>
      <b/>
      <sz val="18"/>
      <name val="宋体"/>
      <charset val="134"/>
    </font>
    <font>
      <b/>
      <u/>
      <sz val="12"/>
      <name val="宋体"/>
      <charset val="134"/>
    </font>
    <font>
      <b/>
      <sz val="11"/>
      <name val="宋体"/>
      <charset val="134"/>
    </font>
    <font>
      <sz val="12"/>
      <color rgb="FF423631"/>
      <name val="Times New Roman"/>
      <charset val="134"/>
    </font>
    <font>
      <sz val="11"/>
      <color rgb="FFFF0000"/>
      <name val="宋体"/>
      <charset val="134"/>
    </font>
    <font>
      <sz val="16"/>
      <color rgb="FFFF0000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9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6" fillId="5" borderId="2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13" borderId="5" applyNumberFormat="0" applyFon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7" fillId="6" borderId="3" applyNumberFormat="0" applyAlignment="0" applyProtection="0">
      <alignment vertical="center"/>
    </xf>
    <xf numFmtId="0" fontId="30" fillId="6" borderId="2" applyNumberFormat="0" applyAlignment="0" applyProtection="0">
      <alignment vertical="center"/>
    </xf>
    <xf numFmtId="0" fontId="31" fillId="18" borderId="8" applyNumberForma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 applyAlignment="1">
      <alignment vertical="center"/>
    </xf>
    <xf numFmtId="49" fontId="0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/>
    <xf numFmtId="49" fontId="3" fillId="0" borderId="0" xfId="0" applyNumberFormat="1" applyFont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176" fontId="1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177" fontId="1" fillId="2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20"/>
  <sheetViews>
    <sheetView tabSelected="1" workbookViewId="0">
      <selection activeCell="E17" sqref="E17"/>
    </sheetView>
  </sheetViews>
  <sheetFormatPr defaultColWidth="9" defaultRowHeight="20.25"/>
  <cols>
    <col min="1" max="1" width="8.75" style="6" customWidth="1"/>
    <col min="2" max="2" width="9.25" style="6" customWidth="1"/>
    <col min="3" max="3" width="7.25" style="6" customWidth="1"/>
    <col min="4" max="4" width="15" style="7" customWidth="1"/>
    <col min="5" max="5" width="15" style="8" customWidth="1"/>
    <col min="6" max="8" width="13.375" style="8" customWidth="1"/>
    <col min="9" max="9" width="8.625" style="8" customWidth="1"/>
    <col min="10" max="10" width="12.375" style="8" customWidth="1"/>
    <col min="11" max="11" width="9.5" style="7" customWidth="1"/>
    <col min="12" max="12" width="11.2666666666667" style="7" customWidth="1"/>
    <col min="13" max="14" width="8.625" style="7" customWidth="1"/>
    <col min="15" max="15" width="15.125" style="7" customWidth="1"/>
    <col min="16" max="16" width="22.5" style="7" customWidth="1"/>
    <col min="17" max="17" width="12.75" style="9" customWidth="1"/>
    <col min="18" max="251" width="9" style="10"/>
  </cols>
  <sheetData>
    <row r="1" s="1" customFormat="1" ht="18.75" spans="1:3">
      <c r="A1" s="11" t="s">
        <v>0</v>
      </c>
      <c r="B1" s="11"/>
      <c r="C1" s="11"/>
    </row>
    <row r="2" s="1" customFormat="1" ht="22.5" spans="1:16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="1" customFormat="1" ht="30" customHeight="1" spans="1:16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="2" customFormat="1" ht="52" customHeight="1" spans="1:16">
      <c r="A4" s="14" t="s">
        <v>3</v>
      </c>
      <c r="B4" s="14" t="s">
        <v>4</v>
      </c>
      <c r="C4" s="15" t="s">
        <v>5</v>
      </c>
      <c r="D4" s="15"/>
      <c r="E4" s="15"/>
      <c r="F4" s="15"/>
      <c r="G4" s="15"/>
      <c r="H4" s="15"/>
      <c r="I4" s="15" t="s">
        <v>6</v>
      </c>
      <c r="J4" s="15"/>
      <c r="K4" s="15"/>
      <c r="L4" s="15"/>
      <c r="M4" s="15"/>
      <c r="N4" s="15"/>
      <c r="O4" s="16" t="s">
        <v>7</v>
      </c>
      <c r="P4" s="25" t="s">
        <v>8</v>
      </c>
    </row>
    <row r="5" s="2" customFormat="1" ht="52" customHeight="1" spans="1:16">
      <c r="A5" s="14"/>
      <c r="B5" s="14"/>
      <c r="C5" s="16" t="s">
        <v>9</v>
      </c>
      <c r="D5" s="15" t="s">
        <v>10</v>
      </c>
      <c r="E5" s="15" t="s">
        <v>11</v>
      </c>
      <c r="F5" s="15" t="s">
        <v>12</v>
      </c>
      <c r="G5" s="15" t="s">
        <v>13</v>
      </c>
      <c r="H5" s="15" t="s">
        <v>14</v>
      </c>
      <c r="I5" s="15" t="s">
        <v>15</v>
      </c>
      <c r="J5" s="15" t="s">
        <v>16</v>
      </c>
      <c r="K5" s="15" t="s">
        <v>17</v>
      </c>
      <c r="L5" s="16" t="s">
        <v>18</v>
      </c>
      <c r="M5" s="16" t="s">
        <v>19</v>
      </c>
      <c r="N5" s="16" t="s">
        <v>20</v>
      </c>
      <c r="O5" s="16"/>
      <c r="P5" s="25"/>
    </row>
    <row r="6" s="3" customFormat="1" ht="72" customHeight="1" spans="1:16">
      <c r="A6" s="17" t="s">
        <v>21</v>
      </c>
      <c r="B6" s="18" t="str">
        <f>IF(OR(A6="市直",A6="蜀山区",A6="庐阳区",A6="包河区",A6="瑶海区"),"1800","1000")</f>
        <v>1800</v>
      </c>
      <c r="C6" s="19"/>
      <c r="D6" s="19"/>
      <c r="E6" s="19"/>
      <c r="F6" s="19"/>
      <c r="G6" s="19"/>
      <c r="H6" s="20"/>
      <c r="I6" s="26">
        <f>IF(B6="1800",LOOKUP(C6,{0,21,51,101,499},{28000,33000,38000,48000}),LOOKUP(C6,{0,21,51,101,499},{8000,13000,18000,33000}))</f>
        <v>28000</v>
      </c>
      <c r="J6" s="27">
        <f>C6*B6</f>
        <v>0</v>
      </c>
      <c r="K6" s="27">
        <f>(D6+E6+F6+G6)*B6</f>
        <v>0</v>
      </c>
      <c r="L6" s="28">
        <f>B6/4*H6</f>
        <v>0</v>
      </c>
      <c r="M6" s="28">
        <f>C6*50</f>
        <v>0</v>
      </c>
      <c r="N6" s="28">
        <f>I6+J6+M6-K6-L6</f>
        <v>28000</v>
      </c>
      <c r="O6" s="28">
        <f>SUM(K6:L6)</f>
        <v>0</v>
      </c>
      <c r="P6" s="17"/>
    </row>
    <row r="8" ht="14.25" spans="1:10">
      <c r="A8" s="21" t="s">
        <v>22</v>
      </c>
      <c r="B8" s="21"/>
      <c r="C8" s="21"/>
      <c r="D8" s="21"/>
      <c r="E8" s="21"/>
      <c r="F8" s="21"/>
      <c r="I8" s="21"/>
      <c r="J8" s="21"/>
    </row>
    <row r="9" s="4" customFormat="1" spans="1:251">
      <c r="A9" s="22" t="s">
        <v>23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9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30"/>
      <c r="HL9" s="30"/>
      <c r="HM9" s="30"/>
      <c r="HN9" s="30"/>
      <c r="HO9" s="30"/>
      <c r="HP9" s="30"/>
      <c r="HQ9" s="30"/>
      <c r="HR9" s="30"/>
      <c r="HS9" s="30"/>
      <c r="HT9" s="30"/>
      <c r="HU9" s="30"/>
      <c r="HV9" s="30"/>
      <c r="HW9" s="30"/>
      <c r="HX9" s="30"/>
      <c r="HY9" s="30"/>
      <c r="HZ9" s="30"/>
      <c r="IA9" s="30"/>
      <c r="IB9" s="30"/>
      <c r="IC9" s="30"/>
      <c r="ID9" s="30"/>
      <c r="IE9" s="30"/>
      <c r="IF9" s="30"/>
      <c r="IG9" s="30"/>
      <c r="IH9" s="30"/>
      <c r="II9" s="30"/>
      <c r="IJ9" s="30"/>
      <c r="IK9" s="30"/>
      <c r="IL9" s="30"/>
      <c r="IM9" s="30"/>
      <c r="IN9" s="30"/>
      <c r="IO9" s="30"/>
      <c r="IP9" s="30"/>
      <c r="IQ9" s="30"/>
    </row>
    <row r="10" s="4" customFormat="1" spans="1:251">
      <c r="A10" s="22" t="s">
        <v>24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9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0"/>
      <c r="HN10" s="30"/>
      <c r="HO10" s="30"/>
      <c r="HP10" s="30"/>
      <c r="HQ10" s="30"/>
      <c r="HR10" s="30"/>
      <c r="HS10" s="30"/>
      <c r="HT10" s="30"/>
      <c r="HU10" s="30"/>
      <c r="HV10" s="30"/>
      <c r="HW10" s="30"/>
      <c r="HX10" s="30"/>
      <c r="HY10" s="30"/>
      <c r="HZ10" s="30"/>
      <c r="IA10" s="30"/>
      <c r="IB10" s="30"/>
      <c r="IC10" s="30"/>
      <c r="ID10" s="30"/>
      <c r="IE10" s="30"/>
      <c r="IF10" s="30"/>
      <c r="IG10" s="30"/>
      <c r="IH10" s="30"/>
      <c r="II10" s="30"/>
      <c r="IJ10" s="30"/>
      <c r="IK10" s="30"/>
      <c r="IL10" s="30"/>
      <c r="IM10" s="30"/>
      <c r="IN10" s="30"/>
      <c r="IO10" s="30"/>
      <c r="IP10" s="30"/>
      <c r="IQ10" s="30"/>
    </row>
    <row r="11" s="5" customFormat="1" spans="1:251">
      <c r="A11" s="23" t="s">
        <v>25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31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</row>
    <row r="12" s="4" customFormat="1" spans="1:251">
      <c r="A12" s="23" t="s">
        <v>26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9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  <c r="FJ12" s="30"/>
      <c r="FK12" s="30"/>
      <c r="FL12" s="30"/>
      <c r="FM12" s="30"/>
      <c r="FN12" s="30"/>
      <c r="FO12" s="30"/>
      <c r="FP12" s="30"/>
      <c r="FQ12" s="30"/>
      <c r="FR12" s="30"/>
      <c r="FS12" s="30"/>
      <c r="FT12" s="30"/>
      <c r="FU12" s="30"/>
      <c r="FV12" s="30"/>
      <c r="FW12" s="30"/>
      <c r="FX12" s="30"/>
      <c r="FY12" s="30"/>
      <c r="FZ12" s="30"/>
      <c r="GA12" s="30"/>
      <c r="GB12" s="30"/>
      <c r="GC12" s="30"/>
      <c r="GD12" s="30"/>
      <c r="GE12" s="30"/>
      <c r="GF12" s="30"/>
      <c r="GG12" s="30"/>
      <c r="GH12" s="30"/>
      <c r="GI12" s="30"/>
      <c r="GJ12" s="30"/>
      <c r="GK12" s="30"/>
      <c r="GL12" s="30"/>
      <c r="GM12" s="30"/>
      <c r="GN12" s="30"/>
      <c r="GO12" s="30"/>
      <c r="GP12" s="30"/>
      <c r="GQ12" s="30"/>
      <c r="GR12" s="30"/>
      <c r="GS12" s="30"/>
      <c r="GT12" s="30"/>
      <c r="GU12" s="30"/>
      <c r="GV12" s="30"/>
      <c r="GW12" s="30"/>
      <c r="GX12" s="30"/>
      <c r="GY12" s="30"/>
      <c r="GZ12" s="30"/>
      <c r="HA12" s="30"/>
      <c r="HB12" s="30"/>
      <c r="HC12" s="30"/>
      <c r="HD12" s="30"/>
      <c r="HE12" s="30"/>
      <c r="HF12" s="30"/>
      <c r="HG12" s="30"/>
      <c r="HH12" s="30"/>
      <c r="HI12" s="30"/>
      <c r="HJ12" s="30"/>
      <c r="HK12" s="30"/>
      <c r="HL12" s="30"/>
      <c r="HM12" s="30"/>
      <c r="HN12" s="30"/>
      <c r="HO12" s="30"/>
      <c r="HP12" s="30"/>
      <c r="HQ12" s="30"/>
      <c r="HR12" s="30"/>
      <c r="HS12" s="30"/>
      <c r="HT12" s="30"/>
      <c r="HU12" s="30"/>
      <c r="HV12" s="30"/>
      <c r="HW12" s="30"/>
      <c r="HX12" s="30"/>
      <c r="HY12" s="30"/>
      <c r="HZ12" s="30"/>
      <c r="IA12" s="30"/>
      <c r="IB12" s="30"/>
      <c r="IC12" s="30"/>
      <c r="ID12" s="30"/>
      <c r="IE12" s="30"/>
      <c r="IF12" s="30"/>
      <c r="IG12" s="30"/>
      <c r="IH12" s="30"/>
      <c r="II12" s="30"/>
      <c r="IJ12" s="30"/>
      <c r="IK12" s="30"/>
      <c r="IL12" s="30"/>
      <c r="IM12" s="30"/>
      <c r="IN12" s="30"/>
      <c r="IO12" s="30"/>
      <c r="IP12" s="30"/>
      <c r="IQ12" s="30"/>
    </row>
    <row r="13" s="4" customFormat="1" ht="21" customHeight="1" spans="1:251">
      <c r="A13" s="22" t="s">
        <v>27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9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  <c r="HQ13" s="30"/>
      <c r="HR13" s="30"/>
      <c r="HS13" s="30"/>
      <c r="HT13" s="30"/>
      <c r="HU13" s="30"/>
      <c r="HV13" s="30"/>
      <c r="HW13" s="30"/>
      <c r="HX13" s="30"/>
      <c r="HY13" s="30"/>
      <c r="HZ13" s="30"/>
      <c r="IA13" s="30"/>
      <c r="IB13" s="30"/>
      <c r="IC13" s="30"/>
      <c r="ID13" s="30"/>
      <c r="IE13" s="30"/>
      <c r="IF13" s="30"/>
      <c r="IG13" s="30"/>
      <c r="IH13" s="30"/>
      <c r="II13" s="30"/>
      <c r="IJ13" s="30"/>
      <c r="IK13" s="30"/>
      <c r="IL13" s="30"/>
      <c r="IM13" s="30"/>
      <c r="IN13" s="30"/>
      <c r="IO13" s="30"/>
      <c r="IP13" s="30"/>
      <c r="IQ13" s="30"/>
    </row>
    <row r="14" ht="21" customHeight="1"/>
    <row r="20" ht="14.25"/>
  </sheetData>
  <sheetProtection password="CC3D" sheet="1" objects="1"/>
  <protectedRanges>
    <protectedRange sqref="$A3:$XFD3" name="区域1"/>
    <protectedRange sqref="A6" name="区域6"/>
    <protectedRange sqref="C6:H6" name="区域5"/>
    <protectedRange sqref="P6" name="区域4"/>
    <protectedRange sqref="$A8:$XFD17" name="区域7"/>
  </protectedRanges>
  <mergeCells count="15">
    <mergeCell ref="A1:C1"/>
    <mergeCell ref="A2:P2"/>
    <mergeCell ref="A3:P3"/>
    <mergeCell ref="C4:H4"/>
    <mergeCell ref="I4:N4"/>
    <mergeCell ref="A8:J8"/>
    <mergeCell ref="A9:P9"/>
    <mergeCell ref="A10:P10"/>
    <mergeCell ref="A11:P11"/>
    <mergeCell ref="A12:P12"/>
    <mergeCell ref="A13:P13"/>
    <mergeCell ref="A4:A5"/>
    <mergeCell ref="B4:B5"/>
    <mergeCell ref="O4:O5"/>
    <mergeCell ref="P4:P5"/>
  </mergeCells>
  <dataValidations count="1">
    <dataValidation type="list" allowBlank="1" showInputMessage="1" showErrorMessage="1" sqref="A6">
      <formula1>"市直,蜀山区,庐阳区,包河区,瑶海区,肥东县,肥西县,长丰县,庐江县,巢湖市"</formula1>
    </dataValidation>
  </dataValidations>
  <pageMargins left="0.75" right="0.75" top="1" bottom="1" header="0.5" footer="0.5"/>
  <pageSetup paperSize="9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Eva</cp:lastModifiedBy>
  <dcterms:created xsi:type="dcterms:W3CDTF">2020-04-03T03:48:00Z</dcterms:created>
  <dcterms:modified xsi:type="dcterms:W3CDTF">2020-04-07T03:30:16Z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KSOReadingLayout">
    <vt:bool>false</vt:bool>
  </property>
</Properties>
</file>